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F6354C19-1801-440B-8FD0-CDCAB6D89F0D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EAEPED_OG!$A$1:$I$161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1" i="1"/>
  <c r="H52" i="1"/>
  <c r="H53" i="1"/>
  <c r="H54" i="1"/>
  <c r="H55" i="1"/>
  <c r="H57" i="1"/>
  <c r="H58" i="1"/>
  <c r="H51" i="1"/>
  <c r="H42" i="1"/>
  <c r="H43" i="1"/>
  <c r="H44" i="1"/>
  <c r="H45" i="1"/>
  <c r="H46" i="1"/>
  <c r="H47" i="1"/>
  <c r="H48" i="1"/>
  <c r="H49" i="1"/>
  <c r="H41" i="1"/>
  <c r="H32" i="1"/>
  <c r="H34" i="1"/>
  <c r="H36" i="1"/>
  <c r="H38" i="1"/>
  <c r="H31" i="1"/>
  <c r="H23" i="1"/>
  <c r="H26" i="1"/>
  <c r="H2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E52" i="1"/>
  <c r="E53" i="1"/>
  <c r="E54" i="1"/>
  <c r="E55" i="1"/>
  <c r="E56" i="1"/>
  <c r="H56" i="1" s="1"/>
  <c r="E57" i="1"/>
  <c r="E58" i="1"/>
  <c r="E59" i="1"/>
  <c r="H59" i="1" s="1"/>
  <c r="E51" i="1"/>
  <c r="E42" i="1"/>
  <c r="E43" i="1"/>
  <c r="E44" i="1"/>
  <c r="E45" i="1"/>
  <c r="E46" i="1"/>
  <c r="E47" i="1"/>
  <c r="E48" i="1"/>
  <c r="E49" i="1"/>
  <c r="E41" i="1"/>
  <c r="E32" i="1"/>
  <c r="E33" i="1"/>
  <c r="H33" i="1" s="1"/>
  <c r="E34" i="1"/>
  <c r="E35" i="1"/>
  <c r="H35" i="1" s="1"/>
  <c r="E36" i="1"/>
  <c r="E37" i="1"/>
  <c r="H37" i="1" s="1"/>
  <c r="E38" i="1"/>
  <c r="E39" i="1"/>
  <c r="H39" i="1" s="1"/>
  <c r="E31" i="1"/>
  <c r="E29" i="1"/>
  <c r="H29" i="1" s="1"/>
  <c r="E22" i="1"/>
  <c r="H22" i="1" s="1"/>
  <c r="E23" i="1"/>
  <c r="E24" i="1"/>
  <c r="H24" i="1" s="1"/>
  <c r="E25" i="1"/>
  <c r="H25" i="1" s="1"/>
  <c r="E26" i="1"/>
  <c r="E27" i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F10" i="1" s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G10" i="1" l="1"/>
  <c r="G160" i="1" s="1"/>
  <c r="C10" i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<sst xmlns="http://schemas.openxmlformats.org/spreadsheetml/2006/main" count="163" uniqueCount="90">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</sst>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N65" sqref="N65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0" t="s">
        <v>88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3" t="s">
        <v>2</v>
      </c>
      <c r="C4" s="44"/>
      <c r="D4" s="44"/>
      <c r="E4" s="44"/>
      <c r="F4" s="44"/>
      <c r="G4" s="44"/>
      <c r="H4" s="45"/>
    </row>
    <row r="5" spans="2:9" x14ac:dyDescent="0.2">
      <c r="B5" s="46" t="s">
        <v>89</v>
      </c>
      <c r="C5" s="47"/>
      <c r="D5" s="47"/>
      <c r="E5" s="47"/>
      <c r="F5" s="47"/>
      <c r="G5" s="47"/>
      <c r="H5" s="48"/>
    </row>
    <row r="6" spans="2:9" ht="15.75" customHeight="1" thickBot="1" x14ac:dyDescent="0.25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25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75" thickBot="1" x14ac:dyDescent="0.2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208980569.81999999</v>
      </c>
      <c r="D10" s="8">
        <f>SUM(D12,D20,D30,D40,D50,D60,D64,D73,D77)</f>
        <v>24900582.629999999</v>
      </c>
      <c r="E10" s="24">
        <f t="shared" ref="E10:H10" si="0">SUM(E12,E20,E30,E40,E50,E60,E64,E73,E77)</f>
        <v>233881152.44999999</v>
      </c>
      <c r="F10" s="8">
        <f t="shared" si="0"/>
        <v>103512559.73</v>
      </c>
      <c r="G10" s="8">
        <f t="shared" si="0"/>
        <v>101696445.44999997</v>
      </c>
      <c r="H10" s="24">
        <f t="shared" si="0"/>
        <v>130368592.72000001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81000000</v>
      </c>
      <c r="D12" s="7">
        <f>SUM(D13:D19)</f>
        <v>870277.47</v>
      </c>
      <c r="E12" s="25">
        <f t="shared" ref="E12:H12" si="1">SUM(E13:E19)</f>
        <v>81870277.469999999</v>
      </c>
      <c r="F12" s="7">
        <f t="shared" si="1"/>
        <v>37497248.960000001</v>
      </c>
      <c r="G12" s="7">
        <f t="shared" si="1"/>
        <v>37050558.259999998</v>
      </c>
      <c r="H12" s="25">
        <f t="shared" si="1"/>
        <v>44373028.509999998</v>
      </c>
    </row>
    <row r="13" spans="2:9" ht="24" x14ac:dyDescent="0.2">
      <c r="B13" s="10" t="s">
        <v>14</v>
      </c>
      <c r="C13" s="22">
        <v>27488730</v>
      </c>
      <c r="D13" s="22">
        <v>114036.3</v>
      </c>
      <c r="E13" s="26">
        <f>SUM(C13:D13)</f>
        <v>27602766.300000001</v>
      </c>
      <c r="F13" s="23">
        <v>13615431.4</v>
      </c>
      <c r="G13" s="23">
        <v>13615431.4</v>
      </c>
      <c r="H13" s="30">
        <f>SUM(E13-F13)</f>
        <v>13987334.9</v>
      </c>
    </row>
    <row r="14" spans="2:9" ht="22.9" customHeight="1" x14ac:dyDescent="0.2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25060515</v>
      </c>
      <c r="D15" s="22">
        <v>583393.30000000005</v>
      </c>
      <c r="E15" s="26">
        <f t="shared" si="2"/>
        <v>25643908.300000001</v>
      </c>
      <c r="F15" s="23">
        <v>9646274.3100000005</v>
      </c>
      <c r="G15" s="23">
        <v>9646274.3100000005</v>
      </c>
      <c r="H15" s="30">
        <f t="shared" si="3"/>
        <v>15997633.99</v>
      </c>
    </row>
    <row r="16" spans="2:9" x14ac:dyDescent="0.2">
      <c r="B16" s="10" t="s">
        <v>17</v>
      </c>
      <c r="C16" s="22">
        <v>11985520</v>
      </c>
      <c r="D16" s="22">
        <v>48907.32</v>
      </c>
      <c r="E16" s="26">
        <f t="shared" si="2"/>
        <v>12034427.32</v>
      </c>
      <c r="F16" s="23">
        <v>5886344.6200000001</v>
      </c>
      <c r="G16" s="23">
        <v>5687815.4299999997</v>
      </c>
      <c r="H16" s="30">
        <f t="shared" si="3"/>
        <v>6148082.7000000002</v>
      </c>
    </row>
    <row r="17" spans="2:8" x14ac:dyDescent="0.2">
      <c r="B17" s="10" t="s">
        <v>18</v>
      </c>
      <c r="C17" s="22">
        <v>15205858</v>
      </c>
      <c r="D17" s="22">
        <v>1037425.36</v>
      </c>
      <c r="E17" s="26">
        <f t="shared" si="2"/>
        <v>16243283.359999999</v>
      </c>
      <c r="F17" s="23">
        <v>8184698.6299999999</v>
      </c>
      <c r="G17" s="23">
        <v>7936537.1200000001</v>
      </c>
      <c r="H17" s="30">
        <f t="shared" si="3"/>
        <v>8058584.7299999995</v>
      </c>
    </row>
    <row r="18" spans="2:8" x14ac:dyDescent="0.2">
      <c r="B18" s="10" t="s">
        <v>19</v>
      </c>
      <c r="C18" s="22">
        <v>951377</v>
      </c>
      <c r="D18" s="22">
        <v>-913484.81</v>
      </c>
      <c r="E18" s="26">
        <f t="shared" si="2"/>
        <v>37892.189999999944</v>
      </c>
      <c r="F18" s="23">
        <v>0</v>
      </c>
      <c r="G18" s="23">
        <v>0</v>
      </c>
      <c r="H18" s="30">
        <f t="shared" si="3"/>
        <v>37892.189999999944</v>
      </c>
    </row>
    <row r="19" spans="2:8" x14ac:dyDescent="0.2">
      <c r="B19" s="10" t="s">
        <v>20</v>
      </c>
      <c r="C19" s="22">
        <v>308000</v>
      </c>
      <c r="D19" s="22">
        <v>0</v>
      </c>
      <c r="E19" s="26">
        <f t="shared" si="2"/>
        <v>308000</v>
      </c>
      <c r="F19" s="23">
        <v>164500</v>
      </c>
      <c r="G19" s="23">
        <v>164500</v>
      </c>
      <c r="H19" s="30">
        <f t="shared" si="3"/>
        <v>143500</v>
      </c>
    </row>
    <row r="20" spans="2:8" s="9" customFormat="1" ht="24" x14ac:dyDescent="0.2">
      <c r="B20" s="12" t="s">
        <v>21</v>
      </c>
      <c r="C20" s="7">
        <f>SUM(C21:C29)</f>
        <v>14691470</v>
      </c>
      <c r="D20" s="7">
        <f t="shared" ref="D20:H20" si="4">SUM(D21:D29)</f>
        <v>0</v>
      </c>
      <c r="E20" s="25">
        <f t="shared" si="4"/>
        <v>14691470</v>
      </c>
      <c r="F20" s="7">
        <f t="shared" si="4"/>
        <v>5282031.7800000012</v>
      </c>
      <c r="G20" s="7">
        <f t="shared" si="4"/>
        <v>5126551.370000001</v>
      </c>
      <c r="H20" s="25">
        <f t="shared" si="4"/>
        <v>9409438.2200000007</v>
      </c>
    </row>
    <row r="21" spans="2:8" ht="24" x14ac:dyDescent="0.2">
      <c r="B21" s="10" t="s">
        <v>22</v>
      </c>
      <c r="C21" s="22">
        <v>2440000</v>
      </c>
      <c r="D21" s="22">
        <v>-40682.400000000001</v>
      </c>
      <c r="E21" s="26">
        <f t="shared" si="2"/>
        <v>2399317.6</v>
      </c>
      <c r="F21" s="23">
        <v>720144.72</v>
      </c>
      <c r="G21" s="23">
        <v>708210.06</v>
      </c>
      <c r="H21" s="30">
        <f t="shared" si="3"/>
        <v>1679172.8800000001</v>
      </c>
    </row>
    <row r="22" spans="2:8" x14ac:dyDescent="0.2">
      <c r="B22" s="10" t="s">
        <v>23</v>
      </c>
      <c r="C22" s="22">
        <v>5799000</v>
      </c>
      <c r="D22" s="22">
        <v>-31435.17</v>
      </c>
      <c r="E22" s="26">
        <f t="shared" si="2"/>
        <v>5767564.8300000001</v>
      </c>
      <c r="F22" s="23">
        <v>2118548.6800000002</v>
      </c>
      <c r="G22" s="23">
        <v>2081214.2</v>
      </c>
      <c r="H22" s="30">
        <f t="shared" si="3"/>
        <v>3649016.15</v>
      </c>
    </row>
    <row r="23" spans="2:8" ht="24" x14ac:dyDescent="0.2">
      <c r="B23" s="10" t="s">
        <v>24</v>
      </c>
      <c r="C23" s="22">
        <v>5000</v>
      </c>
      <c r="D23" s="22">
        <v>0</v>
      </c>
      <c r="E23" s="26">
        <f t="shared" si="2"/>
        <v>5000</v>
      </c>
      <c r="F23" s="23">
        <v>0</v>
      </c>
      <c r="G23" s="23">
        <v>0</v>
      </c>
      <c r="H23" s="30">
        <f t="shared" si="3"/>
        <v>5000</v>
      </c>
    </row>
    <row r="24" spans="2:8" ht="24" x14ac:dyDescent="0.2">
      <c r="B24" s="10" t="s">
        <v>25</v>
      </c>
      <c r="C24" s="22">
        <v>2080500</v>
      </c>
      <c r="D24" s="22">
        <v>-41036.9</v>
      </c>
      <c r="E24" s="26">
        <f t="shared" si="2"/>
        <v>2039463.1</v>
      </c>
      <c r="F24" s="23">
        <v>356107.25</v>
      </c>
      <c r="G24" s="23">
        <v>345459.24</v>
      </c>
      <c r="H24" s="30">
        <f t="shared" si="3"/>
        <v>1683355.85</v>
      </c>
    </row>
    <row r="25" spans="2:8" ht="23.45" customHeight="1" x14ac:dyDescent="0.2">
      <c r="B25" s="10" t="s">
        <v>26</v>
      </c>
      <c r="C25" s="22">
        <v>626970</v>
      </c>
      <c r="D25" s="22">
        <v>7925</v>
      </c>
      <c r="E25" s="26">
        <f t="shared" si="2"/>
        <v>634895</v>
      </c>
      <c r="F25" s="23">
        <v>229077.47</v>
      </c>
      <c r="G25" s="23">
        <v>201832.58</v>
      </c>
      <c r="H25" s="30">
        <f t="shared" si="3"/>
        <v>405817.53</v>
      </c>
    </row>
    <row r="26" spans="2:8" x14ac:dyDescent="0.2">
      <c r="B26" s="10" t="s">
        <v>27</v>
      </c>
      <c r="C26" s="22">
        <v>2123000</v>
      </c>
      <c r="D26" s="22">
        <v>10878.6</v>
      </c>
      <c r="E26" s="26">
        <f t="shared" si="2"/>
        <v>2133878.6</v>
      </c>
      <c r="F26" s="23">
        <v>1065694.53</v>
      </c>
      <c r="G26" s="23">
        <v>1003605.36</v>
      </c>
      <c r="H26" s="30">
        <f t="shared" si="3"/>
        <v>1068184.07</v>
      </c>
    </row>
    <row r="27" spans="2:8" ht="24" x14ac:dyDescent="0.2">
      <c r="B27" s="10" t="s">
        <v>28</v>
      </c>
      <c r="C27" s="22">
        <v>432000</v>
      </c>
      <c r="D27" s="22">
        <v>31557.4</v>
      </c>
      <c r="E27" s="26">
        <f t="shared" si="2"/>
        <v>463557.4</v>
      </c>
      <c r="F27" s="23">
        <v>218781.69</v>
      </c>
      <c r="G27" s="23">
        <v>218781.69</v>
      </c>
      <c r="H27" s="30">
        <f t="shared" si="3"/>
        <v>244775.71000000002</v>
      </c>
    </row>
    <row r="28" spans="2:8" ht="12" customHeight="1" x14ac:dyDescent="0.2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5.9" customHeight="1" x14ac:dyDescent="0.2">
      <c r="B29" s="10" t="s">
        <v>30</v>
      </c>
      <c r="C29" s="22">
        <v>1185000</v>
      </c>
      <c r="D29" s="22">
        <v>62793.47</v>
      </c>
      <c r="E29" s="26">
        <f t="shared" si="2"/>
        <v>1247793.47</v>
      </c>
      <c r="F29" s="23">
        <v>573677.43999999994</v>
      </c>
      <c r="G29" s="23">
        <v>567448.24</v>
      </c>
      <c r="H29" s="30">
        <f t="shared" si="3"/>
        <v>674116.03</v>
      </c>
    </row>
    <row r="30" spans="2:8" s="9" customFormat="1" ht="24" x14ac:dyDescent="0.2">
      <c r="B30" s="12" t="s">
        <v>31</v>
      </c>
      <c r="C30" s="7">
        <f>SUM(C31:C39)</f>
        <v>25841160</v>
      </c>
      <c r="D30" s="7">
        <f t="shared" ref="D30:H30" si="5">SUM(D31:D39)</f>
        <v>2011807.88</v>
      </c>
      <c r="E30" s="25">
        <f t="shared" si="5"/>
        <v>27852967.879999999</v>
      </c>
      <c r="F30" s="7">
        <f t="shared" si="5"/>
        <v>13594272.950000001</v>
      </c>
      <c r="G30" s="7">
        <f t="shared" si="5"/>
        <v>13124195.52</v>
      </c>
      <c r="H30" s="25">
        <f t="shared" si="5"/>
        <v>14258694.930000002</v>
      </c>
    </row>
    <row r="31" spans="2:8" x14ac:dyDescent="0.2">
      <c r="B31" s="10" t="s">
        <v>32</v>
      </c>
      <c r="C31" s="22">
        <v>2982000</v>
      </c>
      <c r="D31" s="22">
        <v>48260.639999999999</v>
      </c>
      <c r="E31" s="26">
        <f t="shared" si="2"/>
        <v>3030260.64</v>
      </c>
      <c r="F31" s="23">
        <v>1112468.6299999999</v>
      </c>
      <c r="G31" s="23">
        <v>1112468.6299999999</v>
      </c>
      <c r="H31" s="30">
        <f t="shared" si="3"/>
        <v>1917792.0100000002</v>
      </c>
    </row>
    <row r="32" spans="2:8" x14ac:dyDescent="0.2">
      <c r="B32" s="10" t="s">
        <v>33</v>
      </c>
      <c r="C32" s="22">
        <v>4859500</v>
      </c>
      <c r="D32" s="22">
        <v>513776.92</v>
      </c>
      <c r="E32" s="26">
        <f t="shared" si="2"/>
        <v>5373276.9199999999</v>
      </c>
      <c r="F32" s="23">
        <v>2706619.45</v>
      </c>
      <c r="G32" s="23">
        <v>2671811.35</v>
      </c>
      <c r="H32" s="30">
        <f t="shared" si="3"/>
        <v>2666657.4699999997</v>
      </c>
    </row>
    <row r="33" spans="2:8" ht="24" x14ac:dyDescent="0.2">
      <c r="B33" s="10" t="s">
        <v>34</v>
      </c>
      <c r="C33" s="22">
        <v>7041148</v>
      </c>
      <c r="D33" s="22">
        <v>655565.55000000005</v>
      </c>
      <c r="E33" s="26">
        <f t="shared" si="2"/>
        <v>7696713.5499999998</v>
      </c>
      <c r="F33" s="23">
        <v>4835359.78</v>
      </c>
      <c r="G33" s="23">
        <v>4799573.78</v>
      </c>
      <c r="H33" s="30">
        <f t="shared" si="3"/>
        <v>2861353.7699999996</v>
      </c>
    </row>
    <row r="34" spans="2:8" ht="24.6" customHeight="1" x14ac:dyDescent="0.2">
      <c r="B34" s="10" t="s">
        <v>35</v>
      </c>
      <c r="C34" s="22">
        <v>1125000</v>
      </c>
      <c r="D34" s="22">
        <v>22232.43</v>
      </c>
      <c r="E34" s="26">
        <f t="shared" si="2"/>
        <v>1147232.43</v>
      </c>
      <c r="F34" s="23">
        <v>559904.30000000005</v>
      </c>
      <c r="G34" s="23">
        <v>559904.30000000005</v>
      </c>
      <c r="H34" s="30">
        <f t="shared" si="3"/>
        <v>587328.12999999989</v>
      </c>
    </row>
    <row r="35" spans="2:8" ht="24" x14ac:dyDescent="0.2">
      <c r="B35" s="10" t="s">
        <v>36</v>
      </c>
      <c r="C35" s="22">
        <v>3823200</v>
      </c>
      <c r="D35" s="22">
        <v>19876.189999999999</v>
      </c>
      <c r="E35" s="26">
        <f t="shared" si="2"/>
        <v>3843076.19</v>
      </c>
      <c r="F35" s="23">
        <v>1568066.49</v>
      </c>
      <c r="G35" s="23">
        <v>1526422.49</v>
      </c>
      <c r="H35" s="30">
        <f t="shared" si="3"/>
        <v>2275009.7000000002</v>
      </c>
    </row>
    <row r="36" spans="2:8" ht="24" x14ac:dyDescent="0.2">
      <c r="B36" s="10" t="s">
        <v>37</v>
      </c>
      <c r="C36" s="22">
        <v>2411640</v>
      </c>
      <c r="D36" s="22">
        <v>-11896.39</v>
      </c>
      <c r="E36" s="26">
        <f t="shared" si="2"/>
        <v>2399743.61</v>
      </c>
      <c r="F36" s="23">
        <v>985388.97</v>
      </c>
      <c r="G36" s="23">
        <v>653764.48</v>
      </c>
      <c r="H36" s="30">
        <f t="shared" si="3"/>
        <v>1414354.64</v>
      </c>
    </row>
    <row r="37" spans="2:8" x14ac:dyDescent="0.2">
      <c r="B37" s="10" t="s">
        <v>38</v>
      </c>
      <c r="C37" s="22">
        <v>803000</v>
      </c>
      <c r="D37" s="22">
        <v>-19612.099999999999</v>
      </c>
      <c r="E37" s="26">
        <f t="shared" si="2"/>
        <v>783387.9</v>
      </c>
      <c r="F37" s="23">
        <v>282858.36</v>
      </c>
      <c r="G37" s="23">
        <v>282858.36</v>
      </c>
      <c r="H37" s="30">
        <f t="shared" si="3"/>
        <v>500529.54000000004</v>
      </c>
    </row>
    <row r="38" spans="2:8" x14ac:dyDescent="0.2">
      <c r="B38" s="10" t="s">
        <v>39</v>
      </c>
      <c r="C38" s="22">
        <v>2775672</v>
      </c>
      <c r="D38" s="22">
        <v>796154.64</v>
      </c>
      <c r="E38" s="26">
        <f t="shared" si="2"/>
        <v>3571826.64</v>
      </c>
      <c r="F38" s="23">
        <v>1543606.97</v>
      </c>
      <c r="G38" s="23">
        <v>1517392.13</v>
      </c>
      <c r="H38" s="30">
        <f t="shared" si="3"/>
        <v>2028219.6700000002</v>
      </c>
    </row>
    <row r="39" spans="2:8" x14ac:dyDescent="0.2">
      <c r="B39" s="10" t="s">
        <v>40</v>
      </c>
      <c r="C39" s="22">
        <v>20000</v>
      </c>
      <c r="D39" s="22">
        <v>-12550</v>
      </c>
      <c r="E39" s="26">
        <f t="shared" si="2"/>
        <v>7450</v>
      </c>
      <c r="F39" s="23">
        <v>0</v>
      </c>
      <c r="G39" s="23">
        <v>0</v>
      </c>
      <c r="H39" s="30">
        <f t="shared" si="3"/>
        <v>7450</v>
      </c>
    </row>
    <row r="40" spans="2:8" s="9" customFormat="1" ht="25.5" customHeight="1" x14ac:dyDescent="0.2">
      <c r="B40" s="12" t="s">
        <v>41</v>
      </c>
      <c r="C40" s="7">
        <f>SUM(C41:C49)</f>
        <v>86369819.260000005</v>
      </c>
      <c r="D40" s="7">
        <f t="shared" ref="D40:H40" si="6">SUM(D41:D49)</f>
        <v>7020028.1699999999</v>
      </c>
      <c r="E40" s="25">
        <f t="shared" si="6"/>
        <v>93389847.430000007</v>
      </c>
      <c r="F40" s="7">
        <f t="shared" si="6"/>
        <v>40486628.390000001</v>
      </c>
      <c r="G40" s="7">
        <f t="shared" si="6"/>
        <v>39758533.149999999</v>
      </c>
      <c r="H40" s="25">
        <f t="shared" si="6"/>
        <v>52903219.040000007</v>
      </c>
    </row>
    <row r="41" spans="2:8" ht="24" x14ac:dyDescent="0.2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86369819.260000005</v>
      </c>
      <c r="D44" s="22">
        <v>7020028.1699999999</v>
      </c>
      <c r="E44" s="26">
        <f t="shared" si="2"/>
        <v>93389847.430000007</v>
      </c>
      <c r="F44" s="23">
        <v>40486628.390000001</v>
      </c>
      <c r="G44" s="23">
        <v>39758533.149999999</v>
      </c>
      <c r="H44" s="30">
        <f t="shared" si="3"/>
        <v>52903219.040000007</v>
      </c>
    </row>
    <row r="45" spans="2:8" x14ac:dyDescent="0.2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4" x14ac:dyDescent="0.2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1078120.56</v>
      </c>
      <c r="D50" s="7">
        <f t="shared" ref="D50:H50" si="7">SUM(D51:D59)</f>
        <v>0</v>
      </c>
      <c r="E50" s="25">
        <f t="shared" si="7"/>
        <v>1078120.56</v>
      </c>
      <c r="F50" s="7">
        <f t="shared" si="7"/>
        <v>295372.66000000003</v>
      </c>
      <c r="G50" s="7">
        <f t="shared" si="7"/>
        <v>279602.16000000003</v>
      </c>
      <c r="H50" s="25">
        <f t="shared" si="7"/>
        <v>782747.90000000014</v>
      </c>
    </row>
    <row r="51" spans="2:8" x14ac:dyDescent="0.2">
      <c r="B51" s="10" t="s">
        <v>52</v>
      </c>
      <c r="C51" s="22">
        <v>828120.56</v>
      </c>
      <c r="D51" s="22">
        <v>9159</v>
      </c>
      <c r="E51" s="26">
        <f t="shared" si="2"/>
        <v>837279.56</v>
      </c>
      <c r="F51" s="23">
        <v>179329.73</v>
      </c>
      <c r="G51" s="23">
        <v>179329.73</v>
      </c>
      <c r="H51" s="30">
        <f t="shared" si="3"/>
        <v>657949.83000000007</v>
      </c>
    </row>
    <row r="52" spans="2:8" x14ac:dyDescent="0.2">
      <c r="B52" s="10" t="s">
        <v>53</v>
      </c>
      <c r="C52" s="22">
        <v>70000</v>
      </c>
      <c r="D52" s="22">
        <v>-8600</v>
      </c>
      <c r="E52" s="26">
        <f t="shared" si="2"/>
        <v>61400</v>
      </c>
      <c r="F52" s="23">
        <v>26756.69</v>
      </c>
      <c r="G52" s="23">
        <v>26756.69</v>
      </c>
      <c r="H52" s="30">
        <f t="shared" si="3"/>
        <v>34643.31</v>
      </c>
    </row>
    <row r="53" spans="2:8" ht="24" x14ac:dyDescent="0.2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0</v>
      </c>
      <c r="E54" s="26">
        <f t="shared" si="2"/>
        <v>0</v>
      </c>
      <c r="F54" s="23">
        <v>0</v>
      </c>
      <c r="G54" s="23">
        <v>0</v>
      </c>
      <c r="H54" s="30">
        <f t="shared" si="3"/>
        <v>0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167000</v>
      </c>
      <c r="D56" s="22">
        <v>-16095</v>
      </c>
      <c r="E56" s="26">
        <f t="shared" si="2"/>
        <v>150905</v>
      </c>
      <c r="F56" s="23">
        <v>60750.239999999998</v>
      </c>
      <c r="G56" s="23">
        <v>44979.74</v>
      </c>
      <c r="H56" s="30">
        <f t="shared" si="3"/>
        <v>90154.760000000009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13000</v>
      </c>
      <c r="D59" s="22">
        <v>15536</v>
      </c>
      <c r="E59" s="26">
        <f t="shared" si="2"/>
        <v>28536</v>
      </c>
      <c r="F59" s="23">
        <v>28536</v>
      </c>
      <c r="G59" s="23">
        <v>28536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14998469.109999999</v>
      </c>
      <c r="E60" s="25">
        <f t="shared" si="8"/>
        <v>14998469.109999999</v>
      </c>
      <c r="F60" s="7">
        <f t="shared" si="8"/>
        <v>6357004.9900000002</v>
      </c>
      <c r="G60" s="7">
        <f t="shared" si="8"/>
        <v>6357004.9900000002</v>
      </c>
      <c r="H60" s="25">
        <f t="shared" si="8"/>
        <v>8641464.1199999992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14998469.109999999</v>
      </c>
      <c r="E62" s="26">
        <f t="shared" si="2"/>
        <v>14998469.109999999</v>
      </c>
      <c r="F62" s="23">
        <v>6357004.9900000002</v>
      </c>
      <c r="G62" s="23">
        <v>6357004.9900000002</v>
      </c>
      <c r="H62" s="30">
        <f t="shared" si="3"/>
        <v>8641464.1199999992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4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4" x14ac:dyDescent="0.2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4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ht="24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ht="24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208980569.81999999</v>
      </c>
      <c r="D160" s="21">
        <f t="shared" ref="D160:G160" si="28">SUM(D10,D85)</f>
        <v>24900582.629999999</v>
      </c>
      <c r="E160" s="28">
        <f>SUM(E10,E85)</f>
        <v>233881152.44999999</v>
      </c>
      <c r="F160" s="21">
        <f t="shared" si="28"/>
        <v>103512559.73</v>
      </c>
      <c r="G160" s="21">
        <f t="shared" si="28"/>
        <v>101696445.44999997</v>
      </c>
      <c r="H160" s="28">
        <f>SUM(H10,H85)</f>
        <v>130368592.72000001</v>
      </c>
    </row>
    <row r="161" spans="2:8" s="31" customFormat="1" x14ac:dyDescent="0.2"/>
    <row r="162" spans="2:8" s="31" customFormat="1" x14ac:dyDescent="0.2"/>
    <row r="163" spans="2:8" s="31" customFormat="1" x14ac:dyDescent="0.2"/>
    <row r="164" spans="2:8" s="31" customFormat="1" x14ac:dyDescent="0.2"/>
    <row r="165" spans="2:8" s="31" customFormat="1" x14ac:dyDescent="0.2"/>
    <row r="166" spans="2:8" s="31" customFormat="1" x14ac:dyDescent="0.2"/>
    <row r="167" spans="2:8" s="31" customFormat="1" x14ac:dyDescent="0.2"/>
    <row r="168" spans="2:8" s="31" customFormat="1" ht="14.25" customHeight="1" x14ac:dyDescent="0.2">
      <c r="B168" s="32"/>
      <c r="C168" s="32"/>
      <c r="D168" s="32"/>
      <c r="E168" s="32"/>
      <c r="F168" s="32"/>
      <c r="G168" s="32"/>
      <c r="H168" s="32"/>
    </row>
    <row r="169" spans="2:8" s="31" customFormat="1" x14ac:dyDescent="0.2"/>
    <row r="170" spans="2:8" s="31" customFormat="1" x14ac:dyDescent="0.2"/>
    <row r="171" spans="2:8" s="31" customFormat="1" x14ac:dyDescent="0.2"/>
    <row r="172" spans="2:8" s="31" customFormat="1" x14ac:dyDescent="0.2"/>
    <row r="173" spans="2:8" s="31" customFormat="1" x14ac:dyDescent="0.2"/>
    <row r="174" spans="2:8" s="31" customFormat="1" x14ac:dyDescent="0.2"/>
    <row r="175" spans="2:8" s="31" customFormat="1" x14ac:dyDescent="0.2"/>
    <row r="176" spans="2:8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2026-07-17T19:28:03Z</cp:lastPrinted>
  <dcterms:created xsi:type="dcterms:W3CDTF">2020-01-08T21:14:59Z</dcterms:created>
  <dcterms:modified xsi:type="dcterms:W3CDTF">2026-07-17T19:28:53Z</dcterms:modified>
</cp:coreProperties>
</file>